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.zymkowska\Desktop\Magda\Gospodarka odpadami komunalnymi\Materiały na komisję\Materiały na komisję rewizyjną sierpień 2025\"/>
    </mc:Choice>
  </mc:AlternateContent>
  <xr:revisionPtr revIDLastSave="0" documentId="13_ncr:1_{F6AC25D7-A6C8-4789-AD4F-E156ACC9741D}" xr6:coauthVersionLast="47" xr6:coauthVersionMax="47" xr10:uidLastSave="{00000000-0000-0000-0000-000000000000}"/>
  <bookViews>
    <workbookView xWindow="-120" yWindow="-120" windowWidth="29040" windowHeight="15840" activeTab="2" xr2:uid="{09832599-630E-4036-99E8-32752FC569F9}"/>
  </bookViews>
  <sheets>
    <sheet name="Koszty " sheetId="1" r:id="rId1"/>
    <sheet name="Odpady frakcje" sheetId="2" r:id="rId2"/>
    <sheet name="Plany wykonania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3" l="1"/>
  <c r="E23" i="3"/>
  <c r="F9" i="3"/>
  <c r="E9" i="3"/>
  <c r="D28" i="1"/>
  <c r="D25" i="1" l="1"/>
  <c r="N16" i="2" l="1"/>
  <c r="E16" i="2"/>
  <c r="F16" i="2"/>
  <c r="G16" i="2"/>
  <c r="H16" i="2"/>
  <c r="I16" i="2"/>
  <c r="J16" i="2"/>
  <c r="K16" i="2"/>
  <c r="L16" i="2"/>
  <c r="M16" i="2"/>
  <c r="D16" i="2"/>
  <c r="N6" i="2"/>
  <c r="N7" i="2"/>
  <c r="N8" i="2"/>
  <c r="N9" i="2"/>
  <c r="N10" i="2"/>
  <c r="N11" i="2"/>
  <c r="N12" i="2"/>
  <c r="N13" i="2"/>
  <c r="N14" i="2"/>
  <c r="N15" i="2"/>
  <c r="N5" i="2"/>
  <c r="V11" i="1"/>
  <c r="U11" i="1"/>
  <c r="T11" i="1"/>
  <c r="S11" i="1"/>
  <c r="N15" i="1"/>
  <c r="M15" i="1"/>
  <c r="L15" i="1"/>
  <c r="N14" i="1"/>
  <c r="N13" i="1"/>
  <c r="N12" i="1"/>
  <c r="N11" i="1"/>
  <c r="N10" i="1"/>
  <c r="N9" i="1"/>
  <c r="N8" i="1"/>
  <c r="N7" i="1"/>
  <c r="N6" i="1"/>
  <c r="N5" i="1"/>
  <c r="C15" i="1"/>
  <c r="D15" i="1"/>
  <c r="E15" i="1"/>
</calcChain>
</file>

<file path=xl/sharedStrings.xml><?xml version="1.0" encoding="utf-8"?>
<sst xmlns="http://schemas.openxmlformats.org/spreadsheetml/2006/main" count="98" uniqueCount="54">
  <si>
    <t>Miesiąc</t>
  </si>
  <si>
    <t>Kwota netto (zł)</t>
  </si>
  <si>
    <t>Kwota brutto (zł)</t>
  </si>
  <si>
    <t>Ilość [Mg]</t>
  </si>
  <si>
    <t xml:space="preserve">Styczeń </t>
  </si>
  <si>
    <t>Luty</t>
  </si>
  <si>
    <t>Marzec</t>
  </si>
  <si>
    <t>Kwiecień</t>
  </si>
  <si>
    <t>Maj</t>
  </si>
  <si>
    <t>Czerwiec</t>
  </si>
  <si>
    <t>Wrzesień</t>
  </si>
  <si>
    <t>Październik</t>
  </si>
  <si>
    <t>Listopad</t>
  </si>
  <si>
    <t>Grudzień</t>
  </si>
  <si>
    <t>Razem:</t>
  </si>
  <si>
    <t>Koszty zagospodarowania odpadów komunalnych z nieruchomości zamieszkałych na terenie Gminy Gołdap</t>
  </si>
  <si>
    <t>Rok</t>
  </si>
  <si>
    <t>PUK s.c. (zł brutto)</t>
  </si>
  <si>
    <t>KOMA sp. z o.o.  (zł brutto)</t>
  </si>
  <si>
    <t>Razem  [zł brutto]</t>
  </si>
  <si>
    <t>Koszty odbioru i transportu odpadów komunalnych z nieruchomości zamieszkałych na terenie Gminy Gołdap</t>
  </si>
  <si>
    <t>Ilość [kg]</t>
  </si>
  <si>
    <t>Igły i strzykawki [kartony, kg]</t>
  </si>
  <si>
    <t>Frakcja</t>
  </si>
  <si>
    <t>Styczeń</t>
  </si>
  <si>
    <t xml:space="preserve">Razem (poszczególne frakcje) [Mg]: </t>
  </si>
  <si>
    <t>Szkło [Mg] [15 01 07]</t>
  </si>
  <si>
    <t>Zużyte opony [Mg]</t>
  </si>
  <si>
    <t>Odpady betonu oraz gruz  [Mg]</t>
  </si>
  <si>
    <t>Papier i tektura [Mg] [20 01 01]</t>
  </si>
  <si>
    <t>Odpady kuchenne ulegające biodegradacji [Mg] [20 01 08]</t>
  </si>
  <si>
    <t>Zużyte urządzenia elektryczne i elektroniczne [Mg] [20 01 36]</t>
  </si>
  <si>
    <t>Popiół z palenisk domowych {EX}</t>
  </si>
  <si>
    <t>Niesegregowane (zmieszane) odpady komunalne [Mg] [20 03 01]</t>
  </si>
  <si>
    <t>Odpady wielkogabarytowe [Mg] [20 03 07]</t>
  </si>
  <si>
    <t>Metale i tworzywa (inne zbierane w sposób selektywny) [Mg] [15 01 06]</t>
  </si>
  <si>
    <t xml:space="preserve">Razem (miesiąc) [Mg]: </t>
  </si>
  <si>
    <t>Tekstylia [Mg]</t>
  </si>
  <si>
    <t>składki członkowskie 2024:</t>
  </si>
  <si>
    <t xml:space="preserve">składki członkowskie 2025: </t>
  </si>
  <si>
    <t xml:space="preserve">Razem: </t>
  </si>
  <si>
    <t>Monitoring składowisk 2025</t>
  </si>
  <si>
    <t>Odbiór odpadów tekstylnych (kwiecień i czerwiec 2025)</t>
  </si>
  <si>
    <t xml:space="preserve">Plan finansowy </t>
  </si>
  <si>
    <t>Wykonanie</t>
  </si>
  <si>
    <t xml:space="preserve">Dział klasyfikacji </t>
  </si>
  <si>
    <t>Wynagrodzenia osobowe pracowników</t>
  </si>
  <si>
    <t xml:space="preserve">Składki na ubezpieczenia społeczne </t>
  </si>
  <si>
    <t>Składki na fundusz pracy</t>
  </si>
  <si>
    <t>Zakup usług pozostałych</t>
  </si>
  <si>
    <t>Rózne opłaty i składki</t>
  </si>
  <si>
    <t>2025 (do czerwca 2025)</t>
  </si>
  <si>
    <t>Dodatkowe wynagrodzenie roczne</t>
  </si>
  <si>
    <t>Wynagrodzenie bezosobowe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</si>
</sst>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/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/>
    <xf numFmtId="0" fontId="1" fillId="4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5" borderId="1" xfId="0" applyFont="1" applyFill="1" applyBorder="1"/>
    <xf numFmtId="0" fontId="3" fillId="0" borderId="1" xfId="0" applyFont="1" applyBorder="1" applyAlignment="1">
      <alignment wrapText="1"/>
    </xf>
    <xf numFmtId="2" fontId="0" fillId="0" borderId="2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center"/>
    </xf>
    <xf numFmtId="0" fontId="1" fillId="7" borderId="1" xfId="0" applyFont="1" applyFill="1" applyBorder="1" applyAlignment="1">
      <alignment vertical="center" wrapText="1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4" fontId="1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A052E-E848-4579-B716-914AD99FC474}">
  <dimension ref="A1:V30"/>
  <sheetViews>
    <sheetView topLeftCell="A10" workbookViewId="0">
      <selection activeCell="I31" sqref="I31"/>
    </sheetView>
  </sheetViews>
  <sheetFormatPr defaultRowHeight="15" x14ac:dyDescent="0.25"/>
  <cols>
    <col min="1" max="1" width="9.85546875" customWidth="1"/>
    <col min="2" max="2" width="19.140625" customWidth="1"/>
    <col min="3" max="4" width="17.28515625" customWidth="1"/>
    <col min="5" max="5" width="13.7109375" customWidth="1"/>
    <col min="11" max="11" width="12.28515625" customWidth="1"/>
    <col min="12" max="12" width="20.28515625" customWidth="1"/>
    <col min="13" max="13" width="18.5703125" customWidth="1"/>
    <col min="14" max="14" width="19" customWidth="1"/>
    <col min="17" max="17" width="9.42578125" customWidth="1"/>
    <col min="18" max="18" width="13.5703125" customWidth="1"/>
    <col min="22" max="22" width="14.140625" customWidth="1"/>
  </cols>
  <sheetData>
    <row r="1" spans="1:22" ht="15" customHeight="1" x14ac:dyDescent="0.25">
      <c r="B1" s="36" t="s">
        <v>15</v>
      </c>
      <c r="C1" s="36"/>
      <c r="D1" s="36"/>
      <c r="E1" s="36"/>
      <c r="J1" s="37" t="s">
        <v>20</v>
      </c>
      <c r="K1" s="37"/>
      <c r="L1" s="37"/>
      <c r="M1" s="37"/>
      <c r="N1" s="37"/>
      <c r="O1" s="37"/>
      <c r="P1" s="37"/>
    </row>
    <row r="2" spans="1:22" ht="15" customHeight="1" x14ac:dyDescent="0.25">
      <c r="B2" s="36"/>
      <c r="C2" s="36"/>
      <c r="D2" s="36"/>
      <c r="E2" s="36"/>
    </row>
    <row r="4" spans="1:22" ht="45" x14ac:dyDescent="0.25">
      <c r="A4" s="13" t="s">
        <v>16</v>
      </c>
      <c r="B4" s="1" t="s">
        <v>0</v>
      </c>
      <c r="C4" s="1" t="s">
        <v>1</v>
      </c>
      <c r="D4" s="2" t="s">
        <v>2</v>
      </c>
      <c r="E4" s="1" t="s">
        <v>3</v>
      </c>
      <c r="J4" s="13" t="s">
        <v>16</v>
      </c>
      <c r="K4" s="15" t="s">
        <v>0</v>
      </c>
      <c r="L4" s="15" t="s">
        <v>17</v>
      </c>
      <c r="M4" s="16" t="s">
        <v>18</v>
      </c>
      <c r="N4" s="16" t="s">
        <v>19</v>
      </c>
      <c r="Q4" s="13" t="s">
        <v>16</v>
      </c>
      <c r="R4" s="7" t="s">
        <v>0</v>
      </c>
      <c r="S4" s="17" t="s">
        <v>1</v>
      </c>
      <c r="T4" s="17" t="s">
        <v>2</v>
      </c>
      <c r="U4" s="17" t="s">
        <v>21</v>
      </c>
      <c r="V4" s="17" t="s">
        <v>22</v>
      </c>
    </row>
    <row r="5" spans="1:22" x14ac:dyDescent="0.25">
      <c r="A5" s="3">
        <v>2024</v>
      </c>
      <c r="B5" s="3" t="s">
        <v>10</v>
      </c>
      <c r="C5" s="4">
        <v>184932.66</v>
      </c>
      <c r="D5" s="4">
        <v>199727.26</v>
      </c>
      <c r="E5" s="5">
        <v>398.48</v>
      </c>
      <c r="J5" s="3">
        <v>2024</v>
      </c>
      <c r="K5" s="3" t="s">
        <v>10</v>
      </c>
      <c r="L5" s="4">
        <v>157108.9</v>
      </c>
      <c r="M5" s="4">
        <v>91622.88</v>
      </c>
      <c r="N5" s="4">
        <f>L5+M5</f>
        <v>248731.78</v>
      </c>
      <c r="Q5" s="3">
        <v>2024</v>
      </c>
      <c r="R5" s="3" t="s">
        <v>11</v>
      </c>
      <c r="S5" s="4">
        <v>1531</v>
      </c>
      <c r="T5" s="4">
        <v>1653.48</v>
      </c>
      <c r="U5" s="3">
        <v>143.5</v>
      </c>
      <c r="V5" s="3">
        <v>8</v>
      </c>
    </row>
    <row r="6" spans="1:22" x14ac:dyDescent="0.25">
      <c r="A6" s="3">
        <v>2024</v>
      </c>
      <c r="B6" s="3" t="s">
        <v>11</v>
      </c>
      <c r="C6" s="4">
        <v>172667.9</v>
      </c>
      <c r="D6" s="4">
        <v>186481.33</v>
      </c>
      <c r="E6" s="3">
        <v>390.24</v>
      </c>
      <c r="J6" s="3">
        <v>2024</v>
      </c>
      <c r="K6" s="3" t="s">
        <v>11</v>
      </c>
      <c r="L6" s="4">
        <v>158199.04999999999</v>
      </c>
      <c r="M6" s="6">
        <v>82334.34</v>
      </c>
      <c r="N6" s="4">
        <f>L6+M6</f>
        <v>240533.38999999998</v>
      </c>
      <c r="Q6" s="3">
        <v>2024</v>
      </c>
      <c r="R6" s="3" t="s">
        <v>13</v>
      </c>
      <c r="S6" s="4">
        <v>1164</v>
      </c>
      <c r="T6" s="4">
        <v>1257.1199999999999</v>
      </c>
      <c r="U6" s="3">
        <v>114</v>
      </c>
      <c r="V6" s="3">
        <v>2</v>
      </c>
    </row>
    <row r="7" spans="1:22" x14ac:dyDescent="0.25">
      <c r="A7" s="3">
        <v>2024</v>
      </c>
      <c r="B7" s="3" t="s">
        <v>12</v>
      </c>
      <c r="C7" s="6">
        <v>144629.04</v>
      </c>
      <c r="D7" s="4">
        <v>156199.35999999999</v>
      </c>
      <c r="E7" s="3">
        <v>332.9</v>
      </c>
      <c r="J7" s="3">
        <v>2024</v>
      </c>
      <c r="K7" s="3" t="s">
        <v>12</v>
      </c>
      <c r="L7" s="6">
        <v>137496.74</v>
      </c>
      <c r="M7" s="4">
        <v>65903.539999999994</v>
      </c>
      <c r="N7" s="4">
        <f>L7+M7</f>
        <v>203400.27999999997</v>
      </c>
      <c r="Q7" s="3">
        <v>2025</v>
      </c>
      <c r="R7" s="3" t="s">
        <v>5</v>
      </c>
      <c r="S7" s="4">
        <v>921</v>
      </c>
      <c r="T7" s="4">
        <v>994.68</v>
      </c>
      <c r="U7" s="3">
        <v>89.7</v>
      </c>
      <c r="V7" s="3">
        <v>2</v>
      </c>
    </row>
    <row r="8" spans="1:22" x14ac:dyDescent="0.25">
      <c r="A8" s="3">
        <v>2024</v>
      </c>
      <c r="B8" s="3" t="s">
        <v>13</v>
      </c>
      <c r="C8" s="4">
        <v>190044.22</v>
      </c>
      <c r="D8" s="4">
        <v>205247.75</v>
      </c>
      <c r="E8" s="3">
        <v>402.48</v>
      </c>
      <c r="J8" s="3">
        <v>2024</v>
      </c>
      <c r="K8" s="3" t="s">
        <v>13</v>
      </c>
      <c r="L8" s="4">
        <v>158220.22</v>
      </c>
      <c r="M8" s="4">
        <v>93336.3</v>
      </c>
      <c r="N8" s="4">
        <f>L8+M8</f>
        <v>251556.52000000002</v>
      </c>
      <c r="Q8" s="3">
        <v>2025</v>
      </c>
      <c r="R8" s="3" t="s">
        <v>7</v>
      </c>
      <c r="S8" s="18">
        <v>976.4</v>
      </c>
      <c r="T8" s="19">
        <v>1054.51</v>
      </c>
      <c r="U8" s="4">
        <v>95</v>
      </c>
      <c r="V8" s="3">
        <v>2.2000000000000002</v>
      </c>
    </row>
    <row r="9" spans="1:22" x14ac:dyDescent="0.25">
      <c r="A9" s="3">
        <v>2025</v>
      </c>
      <c r="B9" s="3" t="s">
        <v>4</v>
      </c>
      <c r="C9" s="4">
        <v>151532.91</v>
      </c>
      <c r="D9" s="4">
        <v>163655.54</v>
      </c>
      <c r="E9" s="3">
        <v>353.22</v>
      </c>
      <c r="J9" s="3">
        <v>2025</v>
      </c>
      <c r="K9" s="3" t="s">
        <v>4</v>
      </c>
      <c r="L9" s="4">
        <v>143180.35</v>
      </c>
      <c r="M9" s="4">
        <v>74542.789999999994</v>
      </c>
      <c r="N9" s="4">
        <f t="shared" ref="N9:N14" si="0">L9+M9</f>
        <v>217723.14</v>
      </c>
      <c r="Q9" s="3">
        <v>2025</v>
      </c>
      <c r="R9" s="3" t="s">
        <v>9</v>
      </c>
      <c r="S9" s="4">
        <v>868</v>
      </c>
      <c r="T9" s="4">
        <v>937.44</v>
      </c>
      <c r="U9" s="3">
        <v>83.2</v>
      </c>
      <c r="V9" s="3">
        <v>3</v>
      </c>
    </row>
    <row r="10" spans="1:22" x14ac:dyDescent="0.25">
      <c r="A10" s="3">
        <v>2025</v>
      </c>
      <c r="B10" s="3" t="s">
        <v>5</v>
      </c>
      <c r="C10" s="4">
        <v>147634.93</v>
      </c>
      <c r="D10" s="4">
        <v>159445.72</v>
      </c>
      <c r="E10" s="5">
        <v>293.44</v>
      </c>
      <c r="J10" s="3">
        <v>2025</v>
      </c>
      <c r="K10" s="3" t="s">
        <v>5</v>
      </c>
      <c r="L10" s="4">
        <v>118477.3</v>
      </c>
      <c r="M10" s="4">
        <v>66552.84</v>
      </c>
      <c r="N10" s="4">
        <f t="shared" si="0"/>
        <v>185030.14</v>
      </c>
      <c r="Q10" s="3">
        <v>2025</v>
      </c>
      <c r="R10" s="12"/>
      <c r="S10" s="12"/>
      <c r="T10" s="12"/>
      <c r="U10" s="12"/>
      <c r="V10" s="12"/>
    </row>
    <row r="11" spans="1:22" x14ac:dyDescent="0.25">
      <c r="A11" s="3">
        <v>2025</v>
      </c>
      <c r="B11" s="3" t="s">
        <v>6</v>
      </c>
      <c r="C11" s="4">
        <v>204807.54</v>
      </c>
      <c r="D11" s="4">
        <v>221192.15</v>
      </c>
      <c r="E11" s="5">
        <v>354.18</v>
      </c>
      <c r="J11" s="3">
        <v>2025</v>
      </c>
      <c r="K11" s="3" t="s">
        <v>6</v>
      </c>
      <c r="L11" s="4">
        <v>141021.22</v>
      </c>
      <c r="M11" s="4">
        <v>79899.48</v>
      </c>
      <c r="N11" s="4">
        <f t="shared" si="0"/>
        <v>220920.7</v>
      </c>
      <c r="R11" s="13" t="s">
        <v>14</v>
      </c>
      <c r="S11" s="20">
        <f>SUM(S5:S9)</f>
        <v>5460.4</v>
      </c>
      <c r="T11" s="20">
        <f>SUM(T5:T9)</f>
        <v>5897.23</v>
      </c>
      <c r="U11" s="20">
        <f>SUM(U5:U9)</f>
        <v>525.4</v>
      </c>
      <c r="V11" s="21">
        <f>SUM(V5:V9)</f>
        <v>17.2</v>
      </c>
    </row>
    <row r="12" spans="1:22" x14ac:dyDescent="0.25">
      <c r="A12" s="3">
        <v>2025</v>
      </c>
      <c r="B12" s="3" t="s">
        <v>7</v>
      </c>
      <c r="C12" s="4">
        <v>210880.98</v>
      </c>
      <c r="D12" s="4">
        <v>227751.46</v>
      </c>
      <c r="E12" s="3">
        <v>382.4</v>
      </c>
      <c r="J12" s="3">
        <v>2025</v>
      </c>
      <c r="K12" s="3" t="s">
        <v>7</v>
      </c>
      <c r="L12" s="14">
        <v>153404.5</v>
      </c>
      <c r="M12" s="6">
        <v>78149.990000000005</v>
      </c>
      <c r="N12" s="4">
        <f t="shared" si="0"/>
        <v>231554.49</v>
      </c>
    </row>
    <row r="13" spans="1:22" x14ac:dyDescent="0.25">
      <c r="A13" s="3">
        <v>2025</v>
      </c>
      <c r="B13" s="3" t="s">
        <v>8</v>
      </c>
      <c r="C13" s="4">
        <v>189753.5</v>
      </c>
      <c r="D13" s="4">
        <v>204933.77</v>
      </c>
      <c r="E13" s="3">
        <v>346.22</v>
      </c>
      <c r="J13" s="3">
        <v>2025</v>
      </c>
      <c r="K13" s="3" t="s">
        <v>8</v>
      </c>
      <c r="L13" s="4">
        <v>140798.95000000001</v>
      </c>
      <c r="M13" s="4">
        <v>67977.679999999993</v>
      </c>
      <c r="N13" s="4">
        <f t="shared" si="0"/>
        <v>208776.63</v>
      </c>
    </row>
    <row r="14" spans="1:22" x14ac:dyDescent="0.25">
      <c r="A14" s="3">
        <v>2025</v>
      </c>
      <c r="B14" s="3" t="s">
        <v>9</v>
      </c>
      <c r="C14" s="4">
        <v>229792.42</v>
      </c>
      <c r="D14" s="4">
        <v>248175.81</v>
      </c>
      <c r="E14" s="3">
        <v>384.52</v>
      </c>
      <c r="J14" s="3">
        <v>2025</v>
      </c>
      <c r="K14" s="3" t="s">
        <v>9</v>
      </c>
      <c r="L14" s="4">
        <v>155480.54</v>
      </c>
      <c r="M14" s="4">
        <v>79376.44</v>
      </c>
      <c r="N14" s="4">
        <f t="shared" si="0"/>
        <v>234856.98</v>
      </c>
    </row>
    <row r="15" spans="1:22" x14ac:dyDescent="0.25">
      <c r="A15" s="12"/>
      <c r="B15" s="7" t="s">
        <v>14</v>
      </c>
      <c r="C15" s="8">
        <f>SUM(C5:C14)</f>
        <v>1826676.0999999999</v>
      </c>
      <c r="D15" s="8">
        <f>SUM(D5:D14)</f>
        <v>1972810.15</v>
      </c>
      <c r="E15" s="8">
        <f>SUM(E5:E14)</f>
        <v>3638.0799999999995</v>
      </c>
      <c r="K15" s="7" t="s">
        <v>14</v>
      </c>
      <c r="L15" s="8">
        <f>SUM(L5:L14)</f>
        <v>1463387.7699999998</v>
      </c>
      <c r="M15" s="8">
        <f>SUM(M5:M14)</f>
        <v>779696.2799999998</v>
      </c>
      <c r="N15" s="8">
        <f>SUM(N5:N14)</f>
        <v>2243084.0499999998</v>
      </c>
    </row>
    <row r="23" spans="2:4" x14ac:dyDescent="0.25">
      <c r="B23" s="10" t="s">
        <v>38</v>
      </c>
      <c r="D23" s="34">
        <v>15557.85</v>
      </c>
    </row>
    <row r="24" spans="2:4" x14ac:dyDescent="0.25">
      <c r="D24" s="34">
        <v>5657.4</v>
      </c>
    </row>
    <row r="25" spans="2:4" x14ac:dyDescent="0.25">
      <c r="C25" t="s">
        <v>40</v>
      </c>
      <c r="D25" s="35">
        <f>SUM(D23:D24)</f>
        <v>21215.25</v>
      </c>
    </row>
    <row r="26" spans="2:4" x14ac:dyDescent="0.25">
      <c r="B26" s="10" t="s">
        <v>39</v>
      </c>
      <c r="D26" s="34">
        <v>18615</v>
      </c>
    </row>
    <row r="27" spans="2:4" x14ac:dyDescent="0.25">
      <c r="D27" s="34">
        <v>18615</v>
      </c>
    </row>
    <row r="28" spans="2:4" x14ac:dyDescent="0.25">
      <c r="C28" t="s">
        <v>40</v>
      </c>
      <c r="D28" s="35">
        <f>SUM(D26:D27)</f>
        <v>37230</v>
      </c>
    </row>
    <row r="29" spans="2:4" x14ac:dyDescent="0.25">
      <c r="B29" s="10" t="s">
        <v>41</v>
      </c>
      <c r="D29" s="35">
        <v>12701.31</v>
      </c>
    </row>
    <row r="30" spans="2:4" ht="63" customHeight="1" x14ac:dyDescent="0.25">
      <c r="B30" s="9" t="s">
        <v>42</v>
      </c>
      <c r="D30" s="35">
        <v>20443.2</v>
      </c>
    </row>
  </sheetData>
  <mergeCells count="2">
    <mergeCell ref="B1:E2"/>
    <mergeCell ref="J1:P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42305-E0DC-4105-8833-9EFC0A9ECA6C}">
  <dimension ref="C3:N16"/>
  <sheetViews>
    <sheetView workbookViewId="0">
      <selection activeCell="T12" sqref="T12"/>
    </sheetView>
  </sheetViews>
  <sheetFormatPr defaultRowHeight="15" x14ac:dyDescent="0.25"/>
  <cols>
    <col min="3" max="3" width="31.7109375" customWidth="1"/>
    <col min="4" max="4" width="10.5703125" customWidth="1"/>
    <col min="5" max="5" width="13.7109375" customWidth="1"/>
    <col min="14" max="14" width="13.28515625" customWidth="1"/>
  </cols>
  <sheetData>
    <row r="3" spans="3:14" x14ac:dyDescent="0.25">
      <c r="C3" s="13" t="s">
        <v>16</v>
      </c>
      <c r="D3" s="3">
        <v>2024</v>
      </c>
      <c r="E3" s="3">
        <v>2024</v>
      </c>
      <c r="F3" s="3">
        <v>2024</v>
      </c>
      <c r="G3" s="3">
        <v>2024</v>
      </c>
      <c r="H3" s="3">
        <v>2025</v>
      </c>
      <c r="I3" s="3">
        <v>2025</v>
      </c>
      <c r="J3" s="3">
        <v>2025</v>
      </c>
      <c r="K3" s="3">
        <v>2025</v>
      </c>
      <c r="L3" s="3">
        <v>2025</v>
      </c>
      <c r="M3" s="3">
        <v>2025</v>
      </c>
      <c r="N3" s="3"/>
    </row>
    <row r="4" spans="3:14" ht="60" x14ac:dyDescent="0.25">
      <c r="C4" s="7" t="s">
        <v>23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24</v>
      </c>
      <c r="I4" s="7" t="s">
        <v>5</v>
      </c>
      <c r="J4" s="7" t="s">
        <v>6</v>
      </c>
      <c r="K4" s="7" t="s">
        <v>7</v>
      </c>
      <c r="L4" s="7" t="s">
        <v>8</v>
      </c>
      <c r="M4" s="7" t="s">
        <v>9</v>
      </c>
      <c r="N4" s="17" t="s">
        <v>25</v>
      </c>
    </row>
    <row r="5" spans="3:14" x14ac:dyDescent="0.25">
      <c r="C5" s="22" t="s">
        <v>26</v>
      </c>
      <c r="D5" s="23">
        <v>20.82</v>
      </c>
      <c r="E5" s="23">
        <v>18.48</v>
      </c>
      <c r="F5" s="23">
        <v>17.12</v>
      </c>
      <c r="G5" s="23">
        <v>13.22</v>
      </c>
      <c r="H5" s="23">
        <v>21.9</v>
      </c>
      <c r="I5" s="23">
        <v>14.52</v>
      </c>
      <c r="J5" s="23">
        <v>17.54</v>
      </c>
      <c r="K5" s="23">
        <v>24.76</v>
      </c>
      <c r="L5" s="23">
        <v>19.52</v>
      </c>
      <c r="M5" s="23">
        <v>18.52</v>
      </c>
      <c r="N5" s="24">
        <f>SUM(D5:M5)</f>
        <v>186.4</v>
      </c>
    </row>
    <row r="6" spans="3:14" x14ac:dyDescent="0.25">
      <c r="C6" s="11" t="s">
        <v>27</v>
      </c>
      <c r="D6" s="23">
        <v>0.3</v>
      </c>
      <c r="E6" s="23">
        <v>0</v>
      </c>
      <c r="F6" s="23">
        <v>0</v>
      </c>
      <c r="G6" s="23">
        <v>0.68</v>
      </c>
      <c r="H6" s="23">
        <v>0</v>
      </c>
      <c r="I6" s="23">
        <v>0</v>
      </c>
      <c r="J6" s="23">
        <v>0.36</v>
      </c>
      <c r="K6" s="23">
        <v>0.2</v>
      </c>
      <c r="L6" s="23">
        <v>0</v>
      </c>
      <c r="M6" s="23">
        <v>0.92</v>
      </c>
      <c r="N6" s="24">
        <f>SUM(D6:M6)</f>
        <v>2.46</v>
      </c>
    </row>
    <row r="7" spans="3:14" x14ac:dyDescent="0.25">
      <c r="C7" s="11" t="s">
        <v>28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4">
        <f t="shared" ref="N7:N15" si="0">SUM(D7:M7)</f>
        <v>0</v>
      </c>
    </row>
    <row r="8" spans="3:14" x14ac:dyDescent="0.25">
      <c r="C8" s="25" t="s">
        <v>29</v>
      </c>
      <c r="D8" s="23">
        <v>17.260000000000002</v>
      </c>
      <c r="E8" s="23">
        <v>21.52</v>
      </c>
      <c r="F8" s="23">
        <v>17.66</v>
      </c>
      <c r="G8" s="23">
        <v>15.74</v>
      </c>
      <c r="H8" s="23">
        <v>22.4</v>
      </c>
      <c r="I8" s="23">
        <v>16.52</v>
      </c>
      <c r="J8" s="23">
        <v>15.52</v>
      </c>
      <c r="K8" s="23">
        <v>29.72</v>
      </c>
      <c r="L8" s="23">
        <v>20.239999999999998</v>
      </c>
      <c r="M8" s="23">
        <v>17.86</v>
      </c>
      <c r="N8" s="24">
        <f t="shared" si="0"/>
        <v>194.44</v>
      </c>
    </row>
    <row r="9" spans="3:14" ht="39" customHeight="1" x14ac:dyDescent="0.25">
      <c r="C9" s="26" t="s">
        <v>30</v>
      </c>
      <c r="D9" s="23">
        <v>35.6</v>
      </c>
      <c r="E9" s="23">
        <v>36.92</v>
      </c>
      <c r="F9" s="23">
        <v>35.22</v>
      </c>
      <c r="G9" s="23">
        <v>19.600000000000001</v>
      </c>
      <c r="H9" s="23">
        <v>20.76</v>
      </c>
      <c r="I9" s="23">
        <v>13.12</v>
      </c>
      <c r="J9" s="23">
        <v>26.78</v>
      </c>
      <c r="K9" s="23">
        <v>29.52</v>
      </c>
      <c r="L9" s="23">
        <v>30.48</v>
      </c>
      <c r="M9" s="23">
        <v>31.3</v>
      </c>
      <c r="N9" s="24">
        <f t="shared" si="0"/>
        <v>279.3</v>
      </c>
    </row>
    <row r="10" spans="3:14" ht="30" customHeight="1" x14ac:dyDescent="0.25">
      <c r="C10" s="27" t="s">
        <v>31</v>
      </c>
      <c r="D10" s="23">
        <v>0.1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4">
        <f t="shared" si="0"/>
        <v>0.1</v>
      </c>
    </row>
    <row r="11" spans="3:14" x14ac:dyDescent="0.25">
      <c r="C11" s="28" t="s">
        <v>32</v>
      </c>
      <c r="D11" s="23">
        <v>5.36</v>
      </c>
      <c r="E11" s="23">
        <v>19.420000000000002</v>
      </c>
      <c r="F11" s="23">
        <v>24.16</v>
      </c>
      <c r="G11" s="23">
        <v>32.619999999999997</v>
      </c>
      <c r="H11" s="18">
        <v>33.9</v>
      </c>
      <c r="I11" s="23">
        <v>32.86</v>
      </c>
      <c r="J11" s="23">
        <v>28.58</v>
      </c>
      <c r="K11" s="23">
        <v>16.02</v>
      </c>
      <c r="L11" s="23">
        <v>13.26</v>
      </c>
      <c r="M11" s="23">
        <v>8.6</v>
      </c>
      <c r="N11" s="24">
        <f t="shared" si="0"/>
        <v>214.77999999999997</v>
      </c>
    </row>
    <row r="12" spans="3:14" ht="32.25" customHeight="1" x14ac:dyDescent="0.25">
      <c r="C12" s="29" t="s">
        <v>33</v>
      </c>
      <c r="D12" s="23">
        <v>227.26</v>
      </c>
      <c r="E12" s="23">
        <v>220.32</v>
      </c>
      <c r="F12" s="23">
        <v>171.62</v>
      </c>
      <c r="G12" s="30">
        <v>239.6</v>
      </c>
      <c r="H12" s="23">
        <v>185.98</v>
      </c>
      <c r="I12" s="23">
        <v>162.72</v>
      </c>
      <c r="J12" s="23">
        <v>184.2</v>
      </c>
      <c r="K12" s="23">
        <v>182.06</v>
      </c>
      <c r="L12" s="23">
        <v>192.6</v>
      </c>
      <c r="M12" s="23">
        <v>206.22</v>
      </c>
      <c r="N12" s="24">
        <f t="shared" si="0"/>
        <v>1972.58</v>
      </c>
    </row>
    <row r="13" spans="3:14" ht="41.25" customHeight="1" x14ac:dyDescent="0.25">
      <c r="C13" s="27" t="s">
        <v>34</v>
      </c>
      <c r="D13" s="23">
        <v>30.3</v>
      </c>
      <c r="E13" s="23">
        <v>11.76</v>
      </c>
      <c r="F13" s="23">
        <v>10.38</v>
      </c>
      <c r="G13" s="23">
        <v>23.26</v>
      </c>
      <c r="H13" s="23">
        <v>6.78</v>
      </c>
      <c r="I13" s="23">
        <v>5.78</v>
      </c>
      <c r="J13" s="23">
        <v>23.26</v>
      </c>
      <c r="K13" s="23">
        <v>5.94</v>
      </c>
      <c r="L13" s="23">
        <v>5.54</v>
      </c>
      <c r="M13" s="23">
        <v>27.46</v>
      </c>
      <c r="N13" s="24">
        <f t="shared" si="0"/>
        <v>150.46</v>
      </c>
    </row>
    <row r="14" spans="3:14" ht="57" customHeight="1" x14ac:dyDescent="0.25">
      <c r="C14" s="31" t="s">
        <v>35</v>
      </c>
      <c r="D14" s="23">
        <v>61.48</v>
      </c>
      <c r="E14" s="23">
        <v>61.82</v>
      </c>
      <c r="F14" s="23">
        <v>56.74</v>
      </c>
      <c r="G14" s="23">
        <v>57.76</v>
      </c>
      <c r="H14" s="23">
        <v>61.5</v>
      </c>
      <c r="I14" s="23">
        <v>47.92</v>
      </c>
      <c r="J14" s="23">
        <v>57.94</v>
      </c>
      <c r="K14" s="23">
        <v>75.760000000000005</v>
      </c>
      <c r="L14" s="23">
        <v>64.58</v>
      </c>
      <c r="M14" s="23">
        <v>63.46</v>
      </c>
      <c r="N14" s="24">
        <f t="shared" si="0"/>
        <v>608.96</v>
      </c>
    </row>
    <row r="15" spans="3:14" ht="16.5" customHeight="1" x14ac:dyDescent="0.25">
      <c r="C15" s="33" t="s">
        <v>37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18.420000000000002</v>
      </c>
      <c r="L15" s="23">
        <v>0</v>
      </c>
      <c r="M15" s="23">
        <v>10.18</v>
      </c>
      <c r="N15" s="24">
        <f t="shared" si="0"/>
        <v>28.6</v>
      </c>
    </row>
    <row r="16" spans="3:14" x14ac:dyDescent="0.25">
      <c r="C16" s="11" t="s">
        <v>36</v>
      </c>
      <c r="D16" s="24">
        <f>SUM(D5:D15)</f>
        <v>398.48</v>
      </c>
      <c r="E16" s="24">
        <f t="shared" ref="E16:M16" si="1">SUM(E5:E15)</f>
        <v>390.23999999999995</v>
      </c>
      <c r="F16" s="24">
        <f t="shared" si="1"/>
        <v>332.9</v>
      </c>
      <c r="G16" s="24">
        <f t="shared" si="1"/>
        <v>402.47999999999996</v>
      </c>
      <c r="H16" s="24">
        <f t="shared" si="1"/>
        <v>353.21999999999997</v>
      </c>
      <c r="I16" s="24">
        <f t="shared" si="1"/>
        <v>293.44</v>
      </c>
      <c r="J16" s="24">
        <f t="shared" si="1"/>
        <v>354.18</v>
      </c>
      <c r="K16" s="24">
        <f t="shared" si="1"/>
        <v>382.4</v>
      </c>
      <c r="L16" s="24">
        <f t="shared" si="1"/>
        <v>346.22</v>
      </c>
      <c r="M16" s="24">
        <f t="shared" si="1"/>
        <v>384.51999999999992</v>
      </c>
      <c r="N16" s="32">
        <f>SUM(D16:M16)</f>
        <v>3638.0799999999995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6D0F8-BBD7-4E1D-A884-AEB22C73CB0A}">
  <dimension ref="C2:F23"/>
  <sheetViews>
    <sheetView tabSelected="1" workbookViewId="0">
      <selection activeCell="F29" sqref="F29"/>
    </sheetView>
  </sheetViews>
  <sheetFormatPr defaultRowHeight="15" x14ac:dyDescent="0.25"/>
  <cols>
    <col min="4" max="4" width="26" customWidth="1"/>
    <col min="5" max="5" width="19.5703125" customWidth="1"/>
    <col min="6" max="6" width="19.42578125" customWidth="1"/>
    <col min="7" max="7" width="21.140625" customWidth="1"/>
    <col min="8" max="8" width="21.7109375" customWidth="1"/>
  </cols>
  <sheetData>
    <row r="2" spans="3:6" x14ac:dyDescent="0.25">
      <c r="C2" s="39" t="s">
        <v>45</v>
      </c>
      <c r="D2" s="39"/>
      <c r="E2" s="38">
        <v>2024</v>
      </c>
      <c r="F2" s="38"/>
    </row>
    <row r="3" spans="3:6" x14ac:dyDescent="0.25">
      <c r="C3" s="39"/>
      <c r="D3" s="39"/>
      <c r="E3" s="13" t="s">
        <v>43</v>
      </c>
      <c r="F3" s="13" t="s">
        <v>44</v>
      </c>
    </row>
    <row r="4" spans="3:6" ht="30" x14ac:dyDescent="0.25">
      <c r="C4" s="18">
        <v>4010</v>
      </c>
      <c r="D4" s="40" t="s">
        <v>46</v>
      </c>
      <c r="E4" s="41">
        <v>130598</v>
      </c>
      <c r="F4" s="41">
        <v>127787.71</v>
      </c>
    </row>
    <row r="5" spans="3:6" ht="30" x14ac:dyDescent="0.25">
      <c r="C5" s="18">
        <v>4110</v>
      </c>
      <c r="D5" s="40" t="s">
        <v>47</v>
      </c>
      <c r="E5" s="41">
        <v>24068</v>
      </c>
      <c r="F5" s="41">
        <v>22392.639999999999</v>
      </c>
    </row>
    <row r="6" spans="3:6" x14ac:dyDescent="0.25">
      <c r="C6" s="18">
        <v>4120</v>
      </c>
      <c r="D6" s="12" t="s">
        <v>48</v>
      </c>
      <c r="E6" s="41">
        <v>3200</v>
      </c>
      <c r="F6" s="41">
        <v>3130.8</v>
      </c>
    </row>
    <row r="7" spans="3:6" x14ac:dyDescent="0.25">
      <c r="C7" s="18">
        <v>4300</v>
      </c>
      <c r="D7" s="12" t="s">
        <v>49</v>
      </c>
      <c r="E7" s="41">
        <v>4836000</v>
      </c>
      <c r="F7" s="41">
        <v>4745433.6500000004</v>
      </c>
    </row>
    <row r="8" spans="3:6" x14ac:dyDescent="0.25">
      <c r="C8" s="18">
        <v>4430</v>
      </c>
      <c r="D8" s="12" t="s">
        <v>50</v>
      </c>
      <c r="E8" s="41">
        <v>67888.800000000003</v>
      </c>
      <c r="F8" s="41">
        <v>67888.800000000003</v>
      </c>
    </row>
    <row r="9" spans="3:6" x14ac:dyDescent="0.25">
      <c r="C9" s="12"/>
      <c r="D9" s="11" t="s">
        <v>14</v>
      </c>
      <c r="E9" s="42">
        <f>SUM(E4:E8)</f>
        <v>5061754.8</v>
      </c>
      <c r="F9" s="42">
        <f>SUM(F4:F8)</f>
        <v>4966633.6000000006</v>
      </c>
    </row>
    <row r="14" spans="3:6" x14ac:dyDescent="0.25">
      <c r="C14" s="39" t="s">
        <v>45</v>
      </c>
      <c r="D14" s="39"/>
      <c r="E14" s="38" t="s">
        <v>51</v>
      </c>
      <c r="F14" s="38"/>
    </row>
    <row r="15" spans="3:6" x14ac:dyDescent="0.25">
      <c r="C15" s="39"/>
      <c r="D15" s="39"/>
      <c r="E15" s="13" t="s">
        <v>43</v>
      </c>
      <c r="F15" s="13" t="s">
        <v>44</v>
      </c>
    </row>
    <row r="16" spans="3:6" ht="30" x14ac:dyDescent="0.25">
      <c r="C16" s="18">
        <v>4010</v>
      </c>
      <c r="D16" s="40" t="s">
        <v>46</v>
      </c>
      <c r="E16" s="41">
        <v>145211</v>
      </c>
      <c r="F16" s="41">
        <v>75812.539999999994</v>
      </c>
    </row>
    <row r="17" spans="3:6" ht="30" x14ac:dyDescent="0.25">
      <c r="C17" s="18">
        <v>4110</v>
      </c>
      <c r="D17" s="40" t="s">
        <v>47</v>
      </c>
      <c r="E17" s="41">
        <v>29860.799999999999</v>
      </c>
      <c r="F17" s="41">
        <v>12942.36</v>
      </c>
    </row>
    <row r="18" spans="3:6" x14ac:dyDescent="0.25">
      <c r="C18" s="18">
        <v>4120</v>
      </c>
      <c r="D18" s="12" t="s">
        <v>48</v>
      </c>
      <c r="E18" s="41">
        <v>4255.8999999999996</v>
      </c>
      <c r="F18" s="41">
        <v>2098.7199999999998</v>
      </c>
    </row>
    <row r="19" spans="3:6" ht="30" x14ac:dyDescent="0.25">
      <c r="C19" s="18">
        <v>4040</v>
      </c>
      <c r="D19" s="40" t="s">
        <v>52</v>
      </c>
      <c r="E19" s="41">
        <v>13500</v>
      </c>
      <c r="F19" s="41">
        <v>10971.13</v>
      </c>
    </row>
    <row r="20" spans="3:6" x14ac:dyDescent="0.25">
      <c r="C20" s="18">
        <v>4170</v>
      </c>
      <c r="D20" s="12" t="s">
        <v>53</v>
      </c>
      <c r="E20" s="41">
        <v>15000</v>
      </c>
      <c r="F20" s="41">
        <v>0</v>
      </c>
    </row>
    <row r="21" spans="3:6" x14ac:dyDescent="0.25">
      <c r="C21" s="18">
        <v>4300</v>
      </c>
      <c r="D21" s="12" t="s">
        <v>49</v>
      </c>
      <c r="E21" s="41">
        <v>5267712.3</v>
      </c>
      <c r="F21" s="41">
        <v>2537627.39</v>
      </c>
    </row>
    <row r="22" spans="3:6" x14ac:dyDescent="0.25">
      <c r="C22" s="18">
        <v>4430</v>
      </c>
      <c r="D22" s="12" t="s">
        <v>50</v>
      </c>
      <c r="E22" s="41">
        <v>74460</v>
      </c>
      <c r="F22" s="41">
        <v>37230</v>
      </c>
    </row>
    <row r="23" spans="3:6" x14ac:dyDescent="0.25">
      <c r="C23" s="12"/>
      <c r="D23" s="11" t="s">
        <v>14</v>
      </c>
      <c r="E23" s="42">
        <f>SUM(E16:E22)</f>
        <v>5550000</v>
      </c>
      <c r="F23" s="42">
        <f>SUM(F16:F22)</f>
        <v>2676682.14</v>
      </c>
    </row>
  </sheetData>
  <mergeCells count="4">
    <mergeCell ref="E2:F2"/>
    <mergeCell ref="C2:D3"/>
    <mergeCell ref="C14:D15"/>
    <mergeCell ref="E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Koszty </vt:lpstr>
      <vt:lpstr>Odpady frakcje</vt:lpstr>
      <vt:lpstr>Plany wykonania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Zymkowska</dc:creator>
  <cp:lastModifiedBy>Magda Zymkowska</cp:lastModifiedBy>
  <dcterms:created xsi:type="dcterms:W3CDTF">2025-09-03T10:34:53Z</dcterms:created>
  <dcterms:modified xsi:type="dcterms:W3CDTF">2025-09-04T06:26:30Z</dcterms:modified>
</cp:coreProperties>
</file>