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zyna.krusznis\Desktop\KOMISJE 2024-2029\WSPÓLNE POSIEDZENIA\2025.12.9\"/>
    </mc:Choice>
  </mc:AlternateContent>
  <xr:revisionPtr revIDLastSave="0" documentId="13_ncr:1_{B4872166-84EA-4346-8612-A26A2A582593}" xr6:coauthVersionLast="47" xr6:coauthVersionMax="47" xr10:uidLastSave="{00000000-0000-0000-0000-000000000000}"/>
  <bookViews>
    <workbookView xWindow="-108" yWindow="-108" windowWidth="23256" windowHeight="13896" xr2:uid="{FCCEA5C4-9A29-4F2A-944B-E6C628289AE3}"/>
  </bookViews>
  <sheets>
    <sheet name="Propozycja zmian" sheetId="1" r:id="rId1"/>
    <sheet name="Propozycja przesunięć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5" i="2"/>
  <c r="F6" i="2"/>
  <c r="F2" i="2"/>
  <c r="J22" i="1"/>
  <c r="K1" i="1" s="1"/>
  <c r="E4" i="1"/>
  <c r="B1" i="1" s="1"/>
</calcChain>
</file>

<file path=xl/sharedStrings.xml><?xml version="1.0" encoding="utf-8"?>
<sst xmlns="http://schemas.openxmlformats.org/spreadsheetml/2006/main" count="83" uniqueCount="60">
  <si>
    <t>całość</t>
  </si>
  <si>
    <t>Żródło finasowania</t>
  </si>
  <si>
    <t>kwota</t>
  </si>
  <si>
    <t>=</t>
  </si>
  <si>
    <t>dok. juchnajcie-włosty</t>
  </si>
  <si>
    <t>dok. Pogorzel-Borkowina</t>
  </si>
  <si>
    <t>wkład do projektu pn-wsch rozwój obszarów przygranicznych</t>
  </si>
  <si>
    <t>zakup mat promocyjnych KS</t>
  </si>
  <si>
    <t>dokumentacja Kowalki-Siedlisko</t>
  </si>
  <si>
    <t>zakup usług  Promoc patronat</t>
  </si>
  <si>
    <t xml:space="preserve">zakup usług remontowych </t>
  </si>
  <si>
    <t>kotłowni OC</t>
  </si>
  <si>
    <t>utardzenie Nadbrzeźnej</t>
  </si>
  <si>
    <t>ogłoszenia, mat. Reklam. W mediach</t>
  </si>
  <si>
    <t>zakup usług promoc KS</t>
  </si>
  <si>
    <t>zakup mat promocyjnych Patronat</t>
  </si>
  <si>
    <t>CUW</t>
  </si>
  <si>
    <t>Wyd. inwest. Jednost. B.</t>
  </si>
  <si>
    <t>SP3</t>
  </si>
  <si>
    <t>wyd. osob. Nie zal. Do wynagr</t>
  </si>
  <si>
    <t>SP5</t>
  </si>
  <si>
    <t>różne opłaty i składki</t>
  </si>
  <si>
    <t>wynagrodz osob parc</t>
  </si>
  <si>
    <t>składki na ubezp społeczne</t>
  </si>
  <si>
    <t>cały</t>
  </si>
  <si>
    <t>podatek od tow. i usł. VAT</t>
  </si>
  <si>
    <t>zakup materiałów</t>
  </si>
  <si>
    <t>energia</t>
  </si>
  <si>
    <t>zakup usług pozostałych</t>
  </si>
  <si>
    <t>Składki na Fundusz Pracy oraz Fundusz Solidarnościowy</t>
  </si>
  <si>
    <t>Wpłaty na Państwowy Fundusz Rehabilitacji Osób Niepełnosprawnych</t>
  </si>
  <si>
    <t>Wynagrodzenia bezosobowe</t>
  </si>
  <si>
    <t>Zakup materiałów i wyposażenia</t>
  </si>
  <si>
    <t>Zakup środków żywności</t>
  </si>
  <si>
    <t>koszty postępowań sądowych</t>
  </si>
  <si>
    <t xml:space="preserve">1. Wykonanie świetlicy </t>
  </si>
  <si>
    <t>2. Jeziorowa aktualizacja dokumentacji</t>
  </si>
  <si>
    <t xml:space="preserve">3. ulicy Jeziorowej od korso </t>
  </si>
  <si>
    <t>4. budowlanka Wronki</t>
  </si>
  <si>
    <t xml:space="preserve">6. Remont niecki basenu </t>
  </si>
  <si>
    <t>7. Nagory konkursowe</t>
  </si>
  <si>
    <t>8. Zakup usług pozostałych</t>
  </si>
  <si>
    <t>9. Remont dach sala gimn</t>
  </si>
  <si>
    <t>10. Okna drzwi sp5</t>
  </si>
  <si>
    <t>12. oświetlenie gmina</t>
  </si>
  <si>
    <t>do budżetu</t>
  </si>
  <si>
    <t>wkład do projektu</t>
  </si>
  <si>
    <t>5. Przebudowa drogi do Szkoły w Grabowie</t>
  </si>
  <si>
    <t>11. Program pilotażowy taksówek społecznych</t>
  </si>
  <si>
    <t>projekt modernizacji baseny likwiadacja pozycji</t>
  </si>
  <si>
    <t>6300</t>
  </si>
  <si>
    <t>Dotacja celowa na pomoc finansową udzielaną między jednostkami samorządu terytorialnego na dofinansowanie własnych zadań inwestycyjnych i zakupów inwestycyjnych</t>
  </si>
  <si>
    <t xml:space="preserve">jest </t>
  </si>
  <si>
    <t>zmniejszenie/zwiększenie</t>
  </si>
  <si>
    <t>po zmianie</t>
  </si>
  <si>
    <t>2360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</si>
  <si>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</si>
  <si>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85154</t>
  </si>
  <si>
    <t>Załącznik nr 1 propozycje zmian</t>
  </si>
  <si>
    <t>Załącznik Nr 2 propozycje przesunięć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</si>
</sst>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charset val="238"/>
      <scheme val="minor"/>
    </font>
    <font>
      <sz val="5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0000"/>
      <name val="Tahoma"/>
      <family val="2"/>
      <charset val="238"/>
    </font>
    <font>
      <sz val="10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0" fontId="0" fillId="4" borderId="0" xfId="0" applyFill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 wrapText="1"/>
    </xf>
    <xf numFmtId="39" fontId="1" fillId="4" borderId="0" xfId="0" applyNumberFormat="1" applyFont="1" applyFill="1" applyAlignment="1">
      <alignment vertical="center" wrapText="1"/>
    </xf>
    <xf numFmtId="0" fontId="0" fillId="0" borderId="12" xfId="0" applyBorder="1"/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39" fontId="2" fillId="4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16" xfId="0" applyBorder="1" applyAlignment="1">
      <alignment wrapText="1"/>
    </xf>
    <xf numFmtId="164" fontId="4" fillId="0" borderId="17" xfId="0" applyNumberFormat="1" applyFont="1" applyBorder="1"/>
    <xf numFmtId="0" fontId="2" fillId="4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5" xfId="0" applyFont="1" applyBorder="1"/>
    <xf numFmtId="0" fontId="2" fillId="4" borderId="16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vertical="center" wrapText="1"/>
    </xf>
    <xf numFmtId="39" fontId="2" fillId="4" borderId="16" xfId="0" applyNumberFormat="1" applyFont="1" applyFill="1" applyBorder="1" applyAlignment="1">
      <alignment vertical="center" wrapText="1"/>
    </xf>
    <xf numFmtId="0" fontId="3" fillId="0" borderId="16" xfId="0" applyFont="1" applyBorder="1"/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7" fillId="0" borderId="1" xfId="0" applyFont="1" applyBorder="1"/>
    <xf numFmtId="4" fontId="5" fillId="0" borderId="2" xfId="0" applyNumberFormat="1" applyFont="1" applyBorder="1"/>
    <xf numFmtId="4" fontId="5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4" fontId="5" fillId="0" borderId="3" xfId="0" applyNumberFormat="1" applyFont="1" applyBorder="1"/>
    <xf numFmtId="0" fontId="5" fillId="0" borderId="1" xfId="0" applyFont="1" applyBorder="1"/>
    <xf numFmtId="0" fontId="5" fillId="0" borderId="3" xfId="0" applyFont="1" applyBorder="1"/>
    <xf numFmtId="0" fontId="5" fillId="3" borderId="0" xfId="0" applyFont="1" applyFill="1"/>
    <xf numFmtId="0" fontId="7" fillId="0" borderId="4" xfId="0" applyFont="1" applyBorder="1"/>
    <xf numFmtId="4" fontId="5" fillId="0" borderId="5" xfId="0" applyNumberFormat="1" applyFont="1" applyBorder="1"/>
    <xf numFmtId="4" fontId="5" fillId="3" borderId="5" xfId="0" applyNumberFormat="1" applyFont="1" applyFill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4" fontId="5" fillId="0" borderId="6" xfId="0" applyNumberFormat="1" applyFont="1" applyBorder="1"/>
    <xf numFmtId="0" fontId="5" fillId="2" borderId="0" xfId="0" applyFont="1" applyFill="1"/>
    <xf numFmtId="0" fontId="6" fillId="0" borderId="7" xfId="0" applyFont="1" applyBorder="1"/>
    <xf numFmtId="4" fontId="5" fillId="0" borderId="8" xfId="0" applyNumberFormat="1" applyFont="1" applyBorder="1"/>
    <xf numFmtId="4" fontId="5" fillId="3" borderId="8" xfId="0" applyNumberFormat="1" applyFont="1" applyFill="1" applyBorder="1"/>
    <xf numFmtId="0" fontId="5" fillId="0" borderId="8" xfId="0" applyFont="1" applyBorder="1" applyAlignment="1">
      <alignment horizontal="center"/>
    </xf>
    <xf numFmtId="0" fontId="5" fillId="0" borderId="8" xfId="0" applyFont="1" applyBorder="1"/>
    <xf numFmtId="0" fontId="5" fillId="0" borderId="8" xfId="0" applyFont="1" applyBorder="1" applyAlignment="1">
      <alignment wrapText="1"/>
    </xf>
    <xf numFmtId="4" fontId="5" fillId="0" borderId="9" xfId="0" applyNumberFormat="1" applyFont="1" applyBorder="1"/>
    <xf numFmtId="0" fontId="6" fillId="0" borderId="4" xfId="0" applyFont="1" applyBorder="1"/>
    <xf numFmtId="0" fontId="6" fillId="0" borderId="10" xfId="0" applyFont="1" applyBorder="1"/>
    <xf numFmtId="4" fontId="5" fillId="0" borderId="11" xfId="0" applyNumberFormat="1" applyFont="1" applyBorder="1"/>
    <xf numFmtId="0" fontId="5" fillId="0" borderId="0" xfId="0" applyFont="1" applyAlignment="1">
      <alignment wrapText="1"/>
    </xf>
    <xf numFmtId="0" fontId="6" fillId="0" borderId="1" xfId="0" applyFont="1" applyBorder="1"/>
    <xf numFmtId="4" fontId="6" fillId="0" borderId="4" xfId="0" applyNumberFormat="1" applyFont="1" applyBorder="1"/>
    <xf numFmtId="0" fontId="5" fillId="0" borderId="6" xfId="0" applyFont="1" applyBorder="1"/>
    <xf numFmtId="0" fontId="5" fillId="0" borderId="10" xfId="0" applyFont="1" applyBorder="1"/>
    <xf numFmtId="0" fontId="5" fillId="4" borderId="0" xfId="0" applyFont="1" applyFill="1" applyAlignment="1">
      <alignment horizontal="left" vertical="top" wrapText="1"/>
    </xf>
    <xf numFmtId="0" fontId="5" fillId="0" borderId="7" xfId="0" applyFont="1" applyBorder="1"/>
    <xf numFmtId="0" fontId="5" fillId="0" borderId="0" xfId="0" applyFont="1" applyAlignment="1">
      <alignment horizontal="center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88D0F-2D2D-4548-8CC5-2B5EFECAFC57}">
  <sheetPr>
    <pageSetUpPr fitToPage="1"/>
  </sheetPr>
  <dimension ref="A1:N44"/>
  <sheetViews>
    <sheetView tabSelected="1" workbookViewId="0">
      <selection activeCell="L1" sqref="L1:N1"/>
    </sheetView>
  </sheetViews>
  <sheetFormatPr defaultRowHeight="14.4" x14ac:dyDescent="0.3"/>
  <cols>
    <col min="2" max="2" width="11.33203125" bestFit="1" customWidth="1"/>
    <col min="3" max="3" width="31.21875" bestFit="1" customWidth="1"/>
    <col min="4" max="5" width="11.33203125" bestFit="1" customWidth="1"/>
    <col min="8" max="8" width="7.88671875" customWidth="1"/>
    <col min="9" max="9" width="11.88671875" customWidth="1"/>
    <col min="10" max="10" width="11.33203125" bestFit="1" customWidth="1"/>
    <col min="11" max="11" width="24" bestFit="1" customWidth="1"/>
  </cols>
  <sheetData>
    <row r="1" spans="1:14" ht="15" thickBot="1" x14ac:dyDescent="0.35">
      <c r="B1" s="27">
        <f>SUM(E2:E32)</f>
        <v>3476855</v>
      </c>
      <c r="C1" s="28"/>
      <c r="D1" s="27" t="s">
        <v>0</v>
      </c>
      <c r="E1" s="27" t="s">
        <v>45</v>
      </c>
      <c r="F1" s="29"/>
      <c r="G1" s="26"/>
      <c r="H1" s="26"/>
      <c r="I1" s="26" t="s">
        <v>1</v>
      </c>
      <c r="J1" s="26" t="s">
        <v>2</v>
      </c>
      <c r="K1" s="30">
        <f>SUM(J2:J22)</f>
        <v>3476855</v>
      </c>
      <c r="L1" s="66" t="s">
        <v>58</v>
      </c>
      <c r="M1" s="66"/>
      <c r="N1" s="66"/>
    </row>
    <row r="2" spans="1:14" ht="52.8" customHeight="1" thickBot="1" x14ac:dyDescent="0.35">
      <c r="A2" s="26"/>
      <c r="B2" s="26">
        <v>6050</v>
      </c>
      <c r="C2" s="31" t="s">
        <v>35</v>
      </c>
      <c r="D2" s="32">
        <v>300000</v>
      </c>
      <c r="E2" s="33">
        <v>100000</v>
      </c>
      <c r="F2" s="34" t="s">
        <v>3</v>
      </c>
      <c r="G2" s="35">
        <v>60016</v>
      </c>
      <c r="H2" s="35">
        <v>6050</v>
      </c>
      <c r="I2" s="36" t="s">
        <v>4</v>
      </c>
      <c r="J2" s="37">
        <v>100000</v>
      </c>
      <c r="K2" s="26"/>
      <c r="L2" s="26"/>
    </row>
    <row r="3" spans="1:14" ht="54" customHeight="1" thickBot="1" x14ac:dyDescent="0.35">
      <c r="A3" s="26">
        <v>60016</v>
      </c>
      <c r="B3" s="26">
        <v>6050</v>
      </c>
      <c r="C3" s="38" t="s">
        <v>36</v>
      </c>
      <c r="D3" s="32"/>
      <c r="E3" s="32">
        <v>50000</v>
      </c>
      <c r="F3" s="34" t="s">
        <v>3</v>
      </c>
      <c r="G3" s="35">
        <v>75023</v>
      </c>
      <c r="H3" s="35">
        <v>4530</v>
      </c>
      <c r="I3" s="36" t="s">
        <v>25</v>
      </c>
      <c r="J3" s="39">
        <v>50000</v>
      </c>
      <c r="K3" s="40"/>
      <c r="L3" s="26" t="s">
        <v>6</v>
      </c>
    </row>
    <row r="4" spans="1:14" ht="51" customHeight="1" x14ac:dyDescent="0.3">
      <c r="A4" s="26">
        <v>60016</v>
      </c>
      <c r="B4" s="26">
        <v>6050</v>
      </c>
      <c r="C4" s="41" t="s">
        <v>37</v>
      </c>
      <c r="D4" s="42">
        <v>600000</v>
      </c>
      <c r="E4" s="43">
        <f>D4*0.2</f>
        <v>120000</v>
      </c>
      <c r="F4" s="44" t="s">
        <v>3</v>
      </c>
      <c r="G4" s="45">
        <v>60017</v>
      </c>
      <c r="H4" s="45">
        <v>6050</v>
      </c>
      <c r="I4" s="46" t="s">
        <v>5</v>
      </c>
      <c r="J4" s="47">
        <v>80000</v>
      </c>
      <c r="K4" s="48"/>
      <c r="L4" s="26" t="s">
        <v>46</v>
      </c>
    </row>
    <row r="5" spans="1:14" ht="45" customHeight="1" thickBot="1" x14ac:dyDescent="0.35">
      <c r="A5" s="26"/>
      <c r="B5" s="26"/>
      <c r="C5" s="49"/>
      <c r="D5" s="50"/>
      <c r="E5" s="51"/>
      <c r="F5" s="52"/>
      <c r="G5" s="53">
        <v>75075</v>
      </c>
      <c r="H5" s="53">
        <v>4210</v>
      </c>
      <c r="I5" s="54" t="s">
        <v>7</v>
      </c>
      <c r="J5" s="55">
        <v>40000</v>
      </c>
      <c r="K5" s="26"/>
      <c r="L5" s="26"/>
    </row>
    <row r="6" spans="1:14" ht="48" customHeight="1" x14ac:dyDescent="0.3">
      <c r="A6" s="26">
        <v>60016</v>
      </c>
      <c r="B6" s="26">
        <v>6050</v>
      </c>
      <c r="C6" s="56" t="s">
        <v>38</v>
      </c>
      <c r="D6" s="42">
        <v>500000</v>
      </c>
      <c r="E6" s="43">
        <v>100000</v>
      </c>
      <c r="F6" s="44" t="s">
        <v>3</v>
      </c>
      <c r="G6" s="45">
        <v>60017</v>
      </c>
      <c r="H6" s="45">
        <v>6050</v>
      </c>
      <c r="I6" s="46" t="s">
        <v>8</v>
      </c>
      <c r="J6" s="47">
        <v>90000</v>
      </c>
      <c r="K6" s="26"/>
      <c r="L6" s="26"/>
    </row>
    <row r="7" spans="1:14" ht="48.6" customHeight="1" thickBot="1" x14ac:dyDescent="0.35">
      <c r="A7" s="26"/>
      <c r="B7" s="26"/>
      <c r="C7" s="49"/>
      <c r="D7" s="50"/>
      <c r="E7" s="51"/>
      <c r="F7" s="52"/>
      <c r="G7" s="53">
        <v>75095</v>
      </c>
      <c r="H7" s="53">
        <v>4300</v>
      </c>
      <c r="I7" s="54" t="s">
        <v>9</v>
      </c>
      <c r="J7" s="55">
        <v>10000</v>
      </c>
      <c r="K7" s="26"/>
      <c r="L7" s="26"/>
    </row>
    <row r="8" spans="1:14" ht="43.8" customHeight="1" x14ac:dyDescent="0.3">
      <c r="A8" s="26">
        <v>60016</v>
      </c>
      <c r="B8" s="26">
        <v>6050</v>
      </c>
      <c r="C8" s="41" t="s">
        <v>47</v>
      </c>
      <c r="D8" s="42">
        <v>1123000</v>
      </c>
      <c r="E8" s="43">
        <v>240000</v>
      </c>
      <c r="F8" s="44" t="s">
        <v>3</v>
      </c>
      <c r="G8" s="45">
        <v>90015</v>
      </c>
      <c r="H8" s="45">
        <v>4270</v>
      </c>
      <c r="I8" s="46" t="s">
        <v>10</v>
      </c>
      <c r="J8" s="47">
        <v>60000</v>
      </c>
      <c r="K8" s="26"/>
      <c r="L8" s="26"/>
    </row>
    <row r="9" spans="1:14" ht="39" customHeight="1" x14ac:dyDescent="0.3">
      <c r="A9" s="26"/>
      <c r="B9" s="26"/>
      <c r="C9" s="57"/>
      <c r="D9" s="27"/>
      <c r="E9" s="27"/>
      <c r="F9" s="29"/>
      <c r="G9" s="26">
        <v>75281</v>
      </c>
      <c r="H9" s="26">
        <v>4300</v>
      </c>
      <c r="I9" s="26" t="s">
        <v>11</v>
      </c>
      <c r="J9" s="58">
        <v>60000</v>
      </c>
      <c r="K9" s="26"/>
      <c r="L9" s="26"/>
    </row>
    <row r="10" spans="1:14" ht="36" customHeight="1" x14ac:dyDescent="0.3">
      <c r="A10" s="26"/>
      <c r="B10" s="26"/>
      <c r="C10" s="57"/>
      <c r="D10" s="27"/>
      <c r="E10" s="27"/>
      <c r="F10" s="29"/>
      <c r="G10" s="26">
        <v>70005</v>
      </c>
      <c r="H10" s="26">
        <v>6050</v>
      </c>
      <c r="I10" s="59" t="s">
        <v>12</v>
      </c>
      <c r="J10" s="58">
        <v>25000</v>
      </c>
      <c r="K10" s="26"/>
      <c r="L10" s="26"/>
    </row>
    <row r="11" spans="1:14" ht="48" customHeight="1" x14ac:dyDescent="0.3">
      <c r="A11" s="26"/>
      <c r="B11" s="26"/>
      <c r="C11" s="57"/>
      <c r="D11" s="27"/>
      <c r="E11" s="27"/>
      <c r="F11" s="29"/>
      <c r="G11" s="26">
        <v>75095</v>
      </c>
      <c r="H11" s="26">
        <v>4300</v>
      </c>
      <c r="I11" s="59" t="s">
        <v>13</v>
      </c>
      <c r="J11" s="58">
        <v>25000</v>
      </c>
      <c r="K11" s="26"/>
      <c r="L11" s="26"/>
    </row>
    <row r="12" spans="1:14" ht="36" customHeight="1" x14ac:dyDescent="0.3">
      <c r="A12" s="26"/>
      <c r="B12" s="26"/>
      <c r="C12" s="57"/>
      <c r="D12" s="27"/>
      <c r="E12" s="27"/>
      <c r="F12" s="29"/>
      <c r="G12" s="26">
        <v>75095</v>
      </c>
      <c r="H12" s="26">
        <v>4300</v>
      </c>
      <c r="I12" s="59" t="s">
        <v>14</v>
      </c>
      <c r="J12" s="58">
        <v>30000</v>
      </c>
      <c r="K12" s="26"/>
      <c r="L12" s="26"/>
    </row>
    <row r="13" spans="1:14" ht="38.4" customHeight="1" x14ac:dyDescent="0.3">
      <c r="A13" s="26"/>
      <c r="B13" s="26"/>
      <c r="C13" s="57"/>
      <c r="D13" s="27"/>
      <c r="E13" s="27"/>
      <c r="F13" s="29"/>
      <c r="G13" s="26">
        <v>75095</v>
      </c>
      <c r="H13" s="26">
        <v>4210</v>
      </c>
      <c r="I13" s="59" t="s">
        <v>15</v>
      </c>
      <c r="J13" s="58">
        <v>30000</v>
      </c>
      <c r="K13" s="26"/>
      <c r="L13" s="26"/>
    </row>
    <row r="14" spans="1:14" ht="44.4" customHeight="1" thickBot="1" x14ac:dyDescent="0.35">
      <c r="A14" s="26"/>
      <c r="B14" s="26"/>
      <c r="C14" s="49"/>
      <c r="D14" s="50"/>
      <c r="E14" s="50"/>
      <c r="F14" s="52"/>
      <c r="G14" s="53">
        <v>75095</v>
      </c>
      <c r="H14" s="53">
        <v>4300</v>
      </c>
      <c r="I14" s="54" t="s">
        <v>9</v>
      </c>
      <c r="J14" s="55">
        <v>10000</v>
      </c>
      <c r="K14" s="27"/>
      <c r="L14" s="26"/>
    </row>
    <row r="15" spans="1:14" ht="32.4" customHeight="1" thickBot="1" x14ac:dyDescent="0.35">
      <c r="A15" s="26">
        <v>92601</v>
      </c>
      <c r="B15" s="26">
        <v>6050</v>
      </c>
      <c r="C15" s="31" t="s">
        <v>39</v>
      </c>
      <c r="D15" s="32"/>
      <c r="E15" s="32">
        <v>827555</v>
      </c>
      <c r="F15" s="34" t="s">
        <v>3</v>
      </c>
      <c r="G15" s="35">
        <v>75085</v>
      </c>
      <c r="H15" s="34" t="s">
        <v>24</v>
      </c>
      <c r="I15" s="35" t="s">
        <v>16</v>
      </c>
      <c r="J15" s="37">
        <v>827555</v>
      </c>
      <c r="K15" s="26"/>
      <c r="L15" s="26"/>
    </row>
    <row r="16" spans="1:14" ht="42.6" customHeight="1" thickBot="1" x14ac:dyDescent="0.35">
      <c r="A16" s="26">
        <v>92601</v>
      </c>
      <c r="B16" s="26">
        <v>4180</v>
      </c>
      <c r="C16" s="60" t="s">
        <v>40</v>
      </c>
      <c r="D16" s="32">
        <v>24000</v>
      </c>
      <c r="E16" s="32">
        <v>20000</v>
      </c>
      <c r="F16" s="34" t="s">
        <v>3</v>
      </c>
      <c r="G16" s="35">
        <v>92601</v>
      </c>
      <c r="H16" s="35">
        <v>6050</v>
      </c>
      <c r="I16" s="36" t="s">
        <v>17</v>
      </c>
      <c r="J16" s="37">
        <v>20000</v>
      </c>
      <c r="K16" s="26" t="s">
        <v>49</v>
      </c>
      <c r="L16" s="26"/>
    </row>
    <row r="17" spans="1:13" ht="41.4" customHeight="1" thickBot="1" x14ac:dyDescent="0.35">
      <c r="A17" s="26">
        <v>92604</v>
      </c>
      <c r="B17" s="26">
        <v>4300</v>
      </c>
      <c r="C17" s="60" t="s">
        <v>41</v>
      </c>
      <c r="D17" s="32">
        <v>302200</v>
      </c>
      <c r="E17" s="32">
        <v>80000</v>
      </c>
      <c r="F17" s="34"/>
      <c r="G17" s="35">
        <v>92601</v>
      </c>
      <c r="H17" s="35">
        <v>6050</v>
      </c>
      <c r="I17" s="36" t="s">
        <v>17</v>
      </c>
      <c r="J17" s="37">
        <v>80000</v>
      </c>
      <c r="K17" s="26" t="s">
        <v>49</v>
      </c>
      <c r="L17" s="26"/>
    </row>
    <row r="18" spans="1:13" ht="27" customHeight="1" thickBot="1" x14ac:dyDescent="0.35">
      <c r="A18" s="26">
        <v>80101</v>
      </c>
      <c r="B18" s="26">
        <v>6050</v>
      </c>
      <c r="C18" s="60" t="s">
        <v>42</v>
      </c>
      <c r="D18" s="32"/>
      <c r="E18" s="32">
        <v>176000</v>
      </c>
      <c r="F18" s="34"/>
      <c r="G18" s="35">
        <v>75023</v>
      </c>
      <c r="H18" s="35">
        <v>4300</v>
      </c>
      <c r="I18" s="35"/>
      <c r="J18" s="37">
        <v>176000</v>
      </c>
      <c r="K18" s="26" t="s">
        <v>18</v>
      </c>
      <c r="L18" s="26"/>
    </row>
    <row r="19" spans="1:13" ht="48" customHeight="1" x14ac:dyDescent="0.3">
      <c r="A19" s="26">
        <v>80101</v>
      </c>
      <c r="B19" s="26">
        <v>6050</v>
      </c>
      <c r="C19" s="61" t="s">
        <v>43</v>
      </c>
      <c r="D19" s="42"/>
      <c r="E19" s="42">
        <v>85100</v>
      </c>
      <c r="F19" s="44"/>
      <c r="G19" s="45">
        <v>75023</v>
      </c>
      <c r="H19" s="45">
        <v>3020</v>
      </c>
      <c r="I19" s="46" t="s">
        <v>19</v>
      </c>
      <c r="J19" s="47">
        <v>20000</v>
      </c>
      <c r="K19" s="26" t="s">
        <v>20</v>
      </c>
      <c r="L19" s="26"/>
    </row>
    <row r="20" spans="1:13" ht="39" customHeight="1" thickBot="1" x14ac:dyDescent="0.35">
      <c r="A20" s="26"/>
      <c r="B20" s="26"/>
      <c r="C20" s="49"/>
      <c r="D20" s="50"/>
      <c r="E20" s="50"/>
      <c r="F20" s="52"/>
      <c r="G20" s="53"/>
      <c r="H20" s="53">
        <v>4430</v>
      </c>
      <c r="I20" s="54" t="s">
        <v>21</v>
      </c>
      <c r="J20" s="55">
        <v>65100</v>
      </c>
      <c r="K20" s="26"/>
      <c r="L20" s="26"/>
    </row>
    <row r="21" spans="1:13" ht="48.6" customHeight="1" thickBot="1" x14ac:dyDescent="0.35">
      <c r="A21" s="26">
        <v>60004</v>
      </c>
      <c r="B21" s="26">
        <v>4300</v>
      </c>
      <c r="C21" s="41" t="s">
        <v>48</v>
      </c>
      <c r="D21" s="42"/>
      <c r="E21" s="42">
        <v>110000</v>
      </c>
      <c r="F21" s="44"/>
      <c r="G21" s="45">
        <v>75023</v>
      </c>
      <c r="H21" s="45">
        <v>4110</v>
      </c>
      <c r="I21" s="46" t="s">
        <v>23</v>
      </c>
      <c r="J21" s="62">
        <v>110000</v>
      </c>
      <c r="K21" s="26"/>
      <c r="L21" s="26"/>
    </row>
    <row r="22" spans="1:13" ht="46.8" customHeight="1" x14ac:dyDescent="0.3">
      <c r="A22" s="26">
        <v>90015</v>
      </c>
      <c r="B22" s="26">
        <v>6050</v>
      </c>
      <c r="C22" s="56" t="s">
        <v>44</v>
      </c>
      <c r="D22" s="42"/>
      <c r="E22" s="42">
        <v>1568200</v>
      </c>
      <c r="F22" s="44"/>
      <c r="G22" s="45">
        <v>75023</v>
      </c>
      <c r="H22" s="45">
        <v>4010</v>
      </c>
      <c r="I22" s="46" t="s">
        <v>22</v>
      </c>
      <c r="J22" s="47">
        <f>887000+SUM(J23:J43)</f>
        <v>1568200</v>
      </c>
      <c r="K22" s="26"/>
      <c r="L22" s="26"/>
    </row>
    <row r="23" spans="1:13" ht="33" customHeight="1" x14ac:dyDescent="0.3">
      <c r="A23" s="26"/>
      <c r="B23" s="26"/>
      <c r="C23" s="63"/>
      <c r="D23" s="26"/>
      <c r="E23" s="26"/>
      <c r="F23" s="26"/>
      <c r="G23" s="26">
        <v>70005</v>
      </c>
      <c r="H23" s="26">
        <v>4210</v>
      </c>
      <c r="I23" s="59" t="s">
        <v>26</v>
      </c>
      <c r="J23" s="58">
        <v>1500</v>
      </c>
      <c r="K23" s="64"/>
      <c r="L23" s="64"/>
      <c r="M23" s="2"/>
    </row>
    <row r="24" spans="1:13" ht="30" customHeight="1" x14ac:dyDescent="0.3">
      <c r="A24" s="26"/>
      <c r="B24" s="26"/>
      <c r="C24" s="63"/>
      <c r="D24" s="26"/>
      <c r="E24" s="26"/>
      <c r="F24" s="26"/>
      <c r="G24" s="26"/>
      <c r="H24" s="26">
        <v>4260</v>
      </c>
      <c r="I24" s="26" t="s">
        <v>27</v>
      </c>
      <c r="J24" s="58">
        <v>9000</v>
      </c>
      <c r="K24" s="26"/>
      <c r="L24" s="26"/>
    </row>
    <row r="25" spans="1:13" ht="34.200000000000003" customHeight="1" x14ac:dyDescent="0.3">
      <c r="A25" s="26"/>
      <c r="B25" s="26"/>
      <c r="C25" s="63"/>
      <c r="D25" s="26"/>
      <c r="E25" s="26"/>
      <c r="F25" s="26"/>
      <c r="G25" s="26"/>
      <c r="H25" s="26">
        <v>4300</v>
      </c>
      <c r="I25" s="59" t="s">
        <v>28</v>
      </c>
      <c r="J25" s="58">
        <v>50000</v>
      </c>
      <c r="K25" s="26"/>
      <c r="L25" s="26"/>
    </row>
    <row r="26" spans="1:13" ht="30" customHeight="1" x14ac:dyDescent="0.3">
      <c r="A26" s="26"/>
      <c r="B26" s="26"/>
      <c r="C26" s="63"/>
      <c r="D26" s="26"/>
      <c r="E26" s="26"/>
      <c r="F26" s="26"/>
      <c r="G26" s="26">
        <v>70007</v>
      </c>
      <c r="H26" s="26">
        <v>4260</v>
      </c>
      <c r="I26" s="26" t="s">
        <v>27</v>
      </c>
      <c r="J26" s="58">
        <v>2200</v>
      </c>
      <c r="K26" s="26"/>
      <c r="L26" s="26"/>
    </row>
    <row r="27" spans="1:13" ht="31.2" customHeight="1" x14ac:dyDescent="0.3">
      <c r="A27" s="26"/>
      <c r="B27" s="26"/>
      <c r="C27" s="63"/>
      <c r="D27" s="26"/>
      <c r="E27" s="26"/>
      <c r="F27" s="26"/>
      <c r="G27" s="26"/>
      <c r="H27" s="26">
        <v>4300</v>
      </c>
      <c r="I27" s="59" t="s">
        <v>28</v>
      </c>
      <c r="J27" s="58">
        <v>11000</v>
      </c>
      <c r="K27" s="26"/>
      <c r="L27" s="26"/>
    </row>
    <row r="28" spans="1:13" ht="28.2" customHeight="1" x14ac:dyDescent="0.3">
      <c r="A28" s="26"/>
      <c r="B28" s="26"/>
      <c r="C28" s="63"/>
      <c r="D28" s="26"/>
      <c r="E28" s="26"/>
      <c r="F28" s="26"/>
      <c r="G28" s="26">
        <v>70095</v>
      </c>
      <c r="H28" s="26">
        <v>4260</v>
      </c>
      <c r="I28" s="26" t="s">
        <v>27</v>
      </c>
      <c r="J28" s="58">
        <v>2200</v>
      </c>
      <c r="K28" s="26"/>
      <c r="L28" s="26"/>
    </row>
    <row r="29" spans="1:13" ht="22.2" customHeight="1" x14ac:dyDescent="0.3">
      <c r="A29" s="26"/>
      <c r="B29" s="26"/>
      <c r="C29" s="63"/>
      <c r="D29" s="26"/>
      <c r="E29" s="26"/>
      <c r="F29" s="26"/>
      <c r="G29" s="26">
        <v>71035</v>
      </c>
      <c r="H29" s="26">
        <v>4260</v>
      </c>
      <c r="I29" s="26" t="s">
        <v>27</v>
      </c>
      <c r="J29" s="58">
        <v>2800</v>
      </c>
      <c r="K29" s="26"/>
      <c r="L29" s="26"/>
    </row>
    <row r="30" spans="1:13" ht="30" customHeight="1" x14ac:dyDescent="0.3">
      <c r="A30" s="26"/>
      <c r="B30" s="26"/>
      <c r="C30" s="63"/>
      <c r="D30" s="26"/>
      <c r="E30" s="26"/>
      <c r="F30" s="26"/>
      <c r="G30" s="26"/>
      <c r="H30" s="26">
        <v>4300</v>
      </c>
      <c r="I30" s="59" t="s">
        <v>28</v>
      </c>
      <c r="J30" s="58">
        <v>6000</v>
      </c>
      <c r="K30" s="26"/>
      <c r="L30" s="26"/>
    </row>
    <row r="31" spans="1:13" ht="28.8" customHeight="1" x14ac:dyDescent="0.3">
      <c r="A31" s="26"/>
      <c r="B31" s="26"/>
      <c r="C31" s="63"/>
      <c r="D31" s="26"/>
      <c r="E31" s="26"/>
      <c r="F31" s="26"/>
      <c r="G31" s="26">
        <v>75281</v>
      </c>
      <c r="H31" s="26">
        <v>4210</v>
      </c>
      <c r="I31" s="59" t="s">
        <v>26</v>
      </c>
      <c r="J31" s="58">
        <v>150000</v>
      </c>
      <c r="K31" s="26"/>
      <c r="L31" s="26"/>
    </row>
    <row r="32" spans="1:13" ht="34.200000000000003" customHeight="1" x14ac:dyDescent="0.3">
      <c r="A32" s="26"/>
      <c r="B32" s="26"/>
      <c r="C32" s="63"/>
      <c r="D32" s="26"/>
      <c r="E32" s="26"/>
      <c r="F32" s="26"/>
      <c r="G32" s="26"/>
      <c r="H32" s="26">
        <v>4300</v>
      </c>
      <c r="I32" s="59" t="s">
        <v>28</v>
      </c>
      <c r="J32" s="58">
        <v>40000</v>
      </c>
      <c r="K32" s="26"/>
      <c r="L32" s="26"/>
    </row>
    <row r="33" spans="1:12" ht="22.8" customHeight="1" x14ac:dyDescent="0.3">
      <c r="A33" s="26"/>
      <c r="B33" s="26"/>
      <c r="C33" s="63"/>
      <c r="D33" s="26"/>
      <c r="E33" s="26"/>
      <c r="F33" s="26"/>
      <c r="G33" s="26">
        <v>80101</v>
      </c>
      <c r="H33" s="26">
        <v>4260</v>
      </c>
      <c r="I33" s="26" t="s">
        <v>27</v>
      </c>
      <c r="J33" s="58">
        <v>60000</v>
      </c>
      <c r="K33" s="26"/>
      <c r="L33" s="26"/>
    </row>
    <row r="34" spans="1:12" x14ac:dyDescent="0.3">
      <c r="A34" s="26"/>
      <c r="B34" s="26"/>
      <c r="C34" s="63"/>
      <c r="D34" s="26"/>
      <c r="E34" s="26"/>
      <c r="F34" s="26"/>
      <c r="G34" s="26">
        <v>80103</v>
      </c>
      <c r="H34" s="26">
        <v>4260</v>
      </c>
      <c r="I34" s="26" t="s">
        <v>27</v>
      </c>
      <c r="J34" s="58">
        <v>30000</v>
      </c>
      <c r="K34" s="26"/>
      <c r="L34" s="26"/>
    </row>
    <row r="35" spans="1:12" ht="17.399999999999999" customHeight="1" x14ac:dyDescent="0.3">
      <c r="A35" s="26"/>
      <c r="B35" s="26"/>
      <c r="C35" s="63"/>
      <c r="D35" s="26"/>
      <c r="E35" s="26"/>
      <c r="F35" s="26"/>
      <c r="G35" s="26">
        <v>90015</v>
      </c>
      <c r="H35" s="26">
        <v>4260</v>
      </c>
      <c r="I35" s="26" t="s">
        <v>27</v>
      </c>
      <c r="J35" s="58">
        <v>120000</v>
      </c>
      <c r="K35" s="26"/>
      <c r="L35" s="26"/>
    </row>
    <row r="36" spans="1:12" ht="28.2" customHeight="1" x14ac:dyDescent="0.3">
      <c r="A36" s="26"/>
      <c r="B36" s="26"/>
      <c r="C36" s="63"/>
      <c r="D36" s="26"/>
      <c r="E36" s="26"/>
      <c r="F36" s="26"/>
      <c r="G36" s="26">
        <v>75023</v>
      </c>
      <c r="H36" s="26">
        <v>4300</v>
      </c>
      <c r="I36" s="59" t="s">
        <v>28</v>
      </c>
      <c r="J36" s="58">
        <v>50000</v>
      </c>
      <c r="K36" s="26"/>
      <c r="L36" s="26"/>
    </row>
    <row r="37" spans="1:12" ht="28.8" customHeight="1" x14ac:dyDescent="0.3">
      <c r="A37" s="26"/>
      <c r="B37" s="26"/>
      <c r="C37" s="63"/>
      <c r="D37" s="26"/>
      <c r="E37" s="26"/>
      <c r="F37" s="26"/>
      <c r="G37" s="26"/>
      <c r="H37" s="26">
        <v>4120</v>
      </c>
      <c r="I37" s="59" t="s">
        <v>29</v>
      </c>
      <c r="J37" s="58">
        <v>22600</v>
      </c>
      <c r="K37" s="26"/>
      <c r="L37" s="26"/>
    </row>
    <row r="38" spans="1:12" ht="99.6" customHeight="1" x14ac:dyDescent="0.3">
      <c r="A38" s="26"/>
      <c r="B38" s="26"/>
      <c r="C38" s="63"/>
      <c r="D38" s="26"/>
      <c r="E38" s="26"/>
      <c r="F38" s="26"/>
      <c r="G38" s="26"/>
      <c r="H38" s="26">
        <v>4140</v>
      </c>
      <c r="I38" s="59" t="s">
        <v>30</v>
      </c>
      <c r="J38" s="58">
        <v>0</v>
      </c>
      <c r="K38" s="26"/>
      <c r="L38" s="26"/>
    </row>
    <row r="39" spans="1:12" ht="39.6" customHeight="1" x14ac:dyDescent="0.3">
      <c r="A39" s="26"/>
      <c r="B39" s="26"/>
      <c r="C39" s="63"/>
      <c r="D39" s="26"/>
      <c r="E39" s="26"/>
      <c r="F39" s="26"/>
      <c r="G39" s="26"/>
      <c r="H39" s="26">
        <v>4170</v>
      </c>
      <c r="I39" s="59" t="s">
        <v>31</v>
      </c>
      <c r="J39" s="58">
        <v>29100</v>
      </c>
      <c r="K39" s="26"/>
      <c r="L39" s="26"/>
    </row>
    <row r="40" spans="1:12" ht="45" customHeight="1" x14ac:dyDescent="0.3">
      <c r="A40" s="26"/>
      <c r="B40" s="26"/>
      <c r="C40" s="63"/>
      <c r="D40" s="26"/>
      <c r="E40" s="26"/>
      <c r="F40" s="26"/>
      <c r="G40" s="26"/>
      <c r="H40" s="26">
        <v>4210</v>
      </c>
      <c r="I40" s="59" t="s">
        <v>32</v>
      </c>
      <c r="J40" s="58">
        <v>24000</v>
      </c>
      <c r="K40" s="26"/>
      <c r="L40" s="26"/>
    </row>
    <row r="41" spans="1:12" ht="40.200000000000003" customHeight="1" x14ac:dyDescent="0.3">
      <c r="A41" s="26"/>
      <c r="B41" s="26"/>
      <c r="C41" s="63"/>
      <c r="D41" s="26"/>
      <c r="E41" s="26"/>
      <c r="F41" s="26"/>
      <c r="G41" s="26"/>
      <c r="H41" s="26">
        <v>4220</v>
      </c>
      <c r="I41" s="59" t="s">
        <v>33</v>
      </c>
      <c r="J41" s="58">
        <v>800</v>
      </c>
      <c r="K41" s="26"/>
      <c r="L41" s="26"/>
    </row>
    <row r="42" spans="1:12" x14ac:dyDescent="0.3">
      <c r="A42" s="26"/>
      <c r="B42" s="26"/>
      <c r="C42" s="63"/>
      <c r="D42" s="26"/>
      <c r="E42" s="26"/>
      <c r="F42" s="26"/>
      <c r="G42" s="26"/>
      <c r="H42" s="26">
        <v>4260</v>
      </c>
      <c r="I42" s="26" t="s">
        <v>27</v>
      </c>
      <c r="J42" s="58">
        <v>20000</v>
      </c>
      <c r="K42" s="26"/>
      <c r="L42" s="26"/>
    </row>
    <row r="43" spans="1:12" ht="46.2" customHeight="1" thickBot="1" x14ac:dyDescent="0.35">
      <c r="A43" s="26"/>
      <c r="B43" s="26"/>
      <c r="C43" s="65"/>
      <c r="D43" s="53"/>
      <c r="E43" s="53"/>
      <c r="F43" s="53"/>
      <c r="G43" s="53"/>
      <c r="H43" s="53">
        <v>4610</v>
      </c>
      <c r="I43" s="54" t="s">
        <v>34</v>
      </c>
      <c r="J43" s="55">
        <v>50000</v>
      </c>
      <c r="K43" s="26"/>
      <c r="L43" s="26"/>
    </row>
    <row r="44" spans="1:12" x14ac:dyDescent="0.3">
      <c r="J44" s="1"/>
    </row>
  </sheetData>
  <mergeCells count="1">
    <mergeCell ref="L1:N1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F891-A6D2-4018-8D5A-77D3ED271181}">
  <sheetPr>
    <pageSetUpPr fitToPage="1"/>
  </sheetPr>
  <dimension ref="A1:M7"/>
  <sheetViews>
    <sheetView workbookViewId="0">
      <selection activeCell="I2" sqref="I2"/>
    </sheetView>
  </sheetViews>
  <sheetFormatPr defaultRowHeight="14.4" x14ac:dyDescent="0.3"/>
  <cols>
    <col min="3" max="3" width="34.21875" style="3" customWidth="1"/>
    <col min="5" max="5" width="21.88671875" bestFit="1" customWidth="1"/>
    <col min="6" max="6" width="9.21875" bestFit="1" customWidth="1"/>
  </cols>
  <sheetData>
    <row r="1" spans="1:13" ht="15" thickBot="1" x14ac:dyDescent="0.35">
      <c r="B1" s="4"/>
      <c r="C1" s="5"/>
      <c r="D1" s="4" t="s">
        <v>52</v>
      </c>
      <c r="E1" s="4" t="s">
        <v>53</v>
      </c>
      <c r="F1" s="4" t="s">
        <v>54</v>
      </c>
      <c r="H1" s="67" t="s">
        <v>59</v>
      </c>
      <c r="I1" s="67"/>
      <c r="J1" s="67"/>
    </row>
    <row r="2" spans="1:13" ht="67.8" customHeight="1" x14ac:dyDescent="0.3">
      <c r="A2" s="10">
        <v>85111</v>
      </c>
      <c r="B2" s="11" t="s">
        <v>50</v>
      </c>
      <c r="C2" s="12" t="s">
        <v>51</v>
      </c>
      <c r="D2" s="13">
        <v>200000</v>
      </c>
      <c r="E2" s="13">
        <v>-14000</v>
      </c>
      <c r="F2" s="14">
        <f>D2+E2</f>
        <v>186000</v>
      </c>
    </row>
    <row r="3" spans="1:13" ht="43.2" customHeight="1" thickBot="1" x14ac:dyDescent="0.35">
      <c r="A3" s="15">
        <v>85412</v>
      </c>
      <c r="B3" s="16"/>
      <c r="C3" s="17"/>
      <c r="D3" s="16">
        <v>7000</v>
      </c>
      <c r="E3" s="16">
        <v>14000</v>
      </c>
      <c r="F3" s="18">
        <f t="shared" ref="F3:F6" si="0">D3+E3</f>
        <v>21000</v>
      </c>
    </row>
    <row r="4" spans="1:13" ht="15" thickBot="1" x14ac:dyDescent="0.35">
      <c r="F4" s="6"/>
    </row>
    <row r="5" spans="1:13" ht="80.400000000000006" customHeight="1" x14ac:dyDescent="0.3">
      <c r="A5" s="19" t="s">
        <v>57</v>
      </c>
      <c r="B5" s="11" t="s">
        <v>55</v>
      </c>
      <c r="C5" s="12" t="s">
        <v>56</v>
      </c>
      <c r="D5" s="13">
        <v>400000</v>
      </c>
      <c r="E5" s="20">
        <v>-100000</v>
      </c>
      <c r="F5" s="14">
        <f t="shared" si="0"/>
        <v>300000</v>
      </c>
      <c r="H5" s="7"/>
      <c r="K5" s="8"/>
      <c r="M5" s="9"/>
    </row>
    <row r="6" spans="1:13" ht="99" customHeight="1" thickBot="1" x14ac:dyDescent="0.35">
      <c r="A6" s="21">
        <v>85153</v>
      </c>
      <c r="B6" s="22" t="s">
        <v>55</v>
      </c>
      <c r="C6" s="23" t="s">
        <v>56</v>
      </c>
      <c r="D6" s="24">
        <v>20000</v>
      </c>
      <c r="E6" s="25">
        <v>100000</v>
      </c>
      <c r="F6" s="18">
        <f t="shared" si="0"/>
        <v>120000</v>
      </c>
      <c r="I6" s="7"/>
      <c r="K6" s="8"/>
      <c r="L6" s="9"/>
      <c r="M6" s="9"/>
    </row>
    <row r="7" spans="1:13" ht="14.4" customHeight="1" x14ac:dyDescent="0.3">
      <c r="H7" s="7"/>
      <c r="K7" s="8"/>
      <c r="M7" s="9"/>
    </row>
  </sheetData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Propozycja zmian</vt:lpstr>
      <vt:lpstr>Propozycja przesunięć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Kordiak</dc:creator>
  <cp:lastModifiedBy>Katarzyna Krusznis</cp:lastModifiedBy>
  <cp:lastPrinted>2025-12-10T08:08:14Z</cp:lastPrinted>
  <dcterms:created xsi:type="dcterms:W3CDTF">2025-12-08T23:37:15Z</dcterms:created>
  <dcterms:modified xsi:type="dcterms:W3CDTF">2025-12-10T08:19:33Z</dcterms:modified>
</cp:coreProperties>
</file>